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4344" windowHeight="2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<sst xmlns="http://schemas.openxmlformats.org/spreadsheetml/2006/main" count="33" uniqueCount="17">
  <si>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Punt</t>
  </si>
  <si>
    <t>KPN-Brandaris</t>
  </si>
  <si>
    <t>graden</t>
  </si>
  <si>
    <t>minuten</t>
  </si>
  <si>
    <t>Brandaris-School</t>
  </si>
  <si>
    <t xml:space="preserve">graden </t>
  </si>
  <si>
    <t>School-Antenne</t>
  </si>
  <si>
    <t>breedte</t>
  </si>
  <si>
    <t>seconden</t>
  </si>
  <si>
    <t>lengte</t>
  </si>
  <si>
    <t>Brandaris-Antenne</t>
  </si>
  <si>
    <t>Standbeeld-KPN</t>
  </si>
  <si>
    <t>Standbeeld-Havenh.</t>
  </si>
  <si>
    <t>Havenhoofd-KPN</t>
  </si>
  <si>
    <t>kon niet</t>
  </si>
  <si>
    <t>Afstanden</t>
  </si>
  <si>
    <t xml:space="preserve">Afstanden / 2 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</si>
</sst>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0"/>
    <numFmt numFmtId="174" formatCode="0.00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5" borderId="0" xfId="0" applyFill="1" applyAlignment="1">
      <alignment/>
    </xf>
    <xf numFmtId="172" fontId="0" fillId="0" borderId="0" xfId="0" applyNumberFormat="1" applyAlignment="1">
      <alignment/>
    </xf>
    <xf numFmtId="172" fontId="2" fillId="5" borderId="0" xfId="0" applyNumberFormat="1" applyFont="1" applyFill="1" applyAlignment="1">
      <alignment/>
    </xf>
    <xf numFmtId="172" fontId="0" fillId="5" borderId="0" xfId="0" applyNumberFormat="1" applyFill="1" applyAlignment="1">
      <alignment/>
    </xf>
    <xf numFmtId="172" fontId="0" fillId="6" borderId="0" xfId="0" applyNumberFormat="1" applyFill="1" applyAlignment="1">
      <alignment/>
    </xf>
    <xf numFmtId="172" fontId="0" fillId="7" borderId="0" xfId="0" applyNumberFormat="1" applyFill="1" applyAlignment="1">
      <alignment/>
    </xf>
    <xf numFmtId="172" fontId="0" fillId="3" borderId="0" xfId="0" applyNumberFormat="1" applyFill="1" applyAlignment="1">
      <alignment/>
    </xf>
    <xf numFmtId="172" fontId="0" fillId="8" borderId="0" xfId="0" applyNumberFormat="1" applyFill="1" applyAlignment="1">
      <alignment/>
    </xf>
    <xf numFmtId="172" fontId="0" fillId="9" borderId="0" xfId="0" applyNumberFormat="1" applyFill="1" applyAlignment="1">
      <alignment/>
    </xf>
    <xf numFmtId="172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workbookViewId="0" topLeftCell="A1">
      <pane xSplit="1" ySplit="3" topLeftCell="P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6" sqref="Q36"/>
    </sheetView>
  </sheetViews>
  <sheetFormatPr defaultColWidth="9.140625" defaultRowHeight="12.75"/>
  <cols>
    <col min="1" max="1" width="11.8515625" style="0" customWidth="1"/>
    <col min="2" max="3" width="8.140625" style="0" customWidth="1"/>
    <col min="4" max="4" width="7.28125" style="0" customWidth="1"/>
    <col min="5" max="5" width="9.140625" style="0" customWidth="1"/>
    <col min="6" max="6" width="7.140625" style="0" customWidth="1"/>
    <col min="7" max="7" width="8.00390625" style="0" customWidth="1"/>
    <col min="8" max="8" width="7.00390625" style="0" customWidth="1"/>
    <col min="9" max="9" width="7.421875" style="0" customWidth="1"/>
    <col min="10" max="11" width="7.28125" style="0" customWidth="1"/>
    <col min="16" max="16" width="10.421875" style="0" customWidth="1"/>
    <col min="17" max="17" width="10.7109375" style="0" customWidth="1"/>
    <col min="18" max="18" width="7.140625" style="0" customWidth="1"/>
  </cols>
  <sheetData>
    <row r="1" spans="2:3" ht="12.75">
      <c r="B1" s="1"/>
      <c r="C1" s="2"/>
    </row>
    <row r="2" spans="1:26" ht="12.75">
      <c r="A2" s="16" t="s">
        <v>0</v>
      </c>
      <c r="B2" s="9" t="s">
        <v>1</v>
      </c>
      <c r="C2" s="10"/>
      <c r="D2" s="5" t="s">
        <v>10</v>
      </c>
      <c r="E2" s="5"/>
      <c r="F2" s="8" t="s">
        <v>4</v>
      </c>
      <c r="G2" s="10"/>
      <c r="H2" s="6" t="s">
        <v>6</v>
      </c>
      <c r="I2" s="7"/>
      <c r="J2" s="13" t="s">
        <v>11</v>
      </c>
      <c r="K2" s="14"/>
      <c r="L2" s="11" t="s">
        <v>12</v>
      </c>
      <c r="M2" s="12"/>
      <c r="N2" s="15" t="s">
        <v>13</v>
      </c>
      <c r="O2" s="14"/>
      <c r="U2" s="6" t="s">
        <v>7</v>
      </c>
      <c r="V2" s="5"/>
      <c r="W2" s="7"/>
      <c r="X2" s="9" t="s">
        <v>9</v>
      </c>
      <c r="Y2" s="9"/>
      <c r="Z2" s="10"/>
    </row>
    <row r="3" spans="1:26" ht="12.75">
      <c r="A3" s="17"/>
      <c r="B3" s="14" t="s">
        <v>2</v>
      </c>
      <c r="C3" s="3" t="s">
        <v>3</v>
      </c>
      <c r="D3" s="4" t="s">
        <v>2</v>
      </c>
      <c r="E3" s="4" t="s">
        <v>3</v>
      </c>
      <c r="F3" s="3" t="s">
        <v>5</v>
      </c>
      <c r="G3" s="3" t="s">
        <v>3</v>
      </c>
      <c r="H3" s="4" t="s">
        <v>2</v>
      </c>
      <c r="I3" s="4" t="s">
        <v>3</v>
      </c>
      <c r="J3" s="3" t="s">
        <v>2</v>
      </c>
      <c r="K3" s="3" t="s">
        <v>3</v>
      </c>
      <c r="L3" s="4" t="s">
        <v>2</v>
      </c>
      <c r="M3" s="4" t="s">
        <v>3</v>
      </c>
      <c r="N3" s="3" t="s">
        <v>2</v>
      </c>
      <c r="O3" s="3" t="s">
        <v>3</v>
      </c>
      <c r="U3" s="4" t="s">
        <v>2</v>
      </c>
      <c r="V3" s="4" t="s">
        <v>3</v>
      </c>
      <c r="W3" s="4" t="s">
        <v>8</v>
      </c>
      <c r="X3" s="3" t="s">
        <v>2</v>
      </c>
      <c r="Y3" s="3" t="s">
        <v>3</v>
      </c>
      <c r="Z3" s="3" t="s">
        <v>8</v>
      </c>
    </row>
    <row r="4" spans="1:26" ht="12.75">
      <c r="A4" s="18">
        <v>1</v>
      </c>
      <c r="B4" s="3">
        <v>31</v>
      </c>
      <c r="C4" s="3">
        <v>20</v>
      </c>
      <c r="D4" s="4"/>
      <c r="E4" s="4"/>
      <c r="F4" s="3">
        <v>32</v>
      </c>
      <c r="G4" s="3">
        <v>50</v>
      </c>
      <c r="H4" s="4"/>
      <c r="I4" s="4"/>
      <c r="J4" s="3"/>
      <c r="K4" s="3"/>
      <c r="L4" s="4"/>
      <c r="M4" s="4"/>
      <c r="N4" s="3"/>
      <c r="O4" s="3"/>
      <c r="P4" s="26">
        <f>$B$39/TAN((B4+(C4/60))*PI()/180)</f>
        <v>9378.257419534804</v>
      </c>
      <c r="Q4" s="28">
        <f>$F$39/TAN(($F4+($G4/60))*PI()/180)</f>
        <v>17271.28354995894</v>
      </c>
      <c r="R4">
        <v>1</v>
      </c>
      <c r="U4" s="4">
        <v>53</v>
      </c>
      <c r="V4" s="4">
        <v>21</v>
      </c>
      <c r="W4" s="4">
        <v>15.6</v>
      </c>
      <c r="X4" s="3">
        <v>5</v>
      </c>
      <c r="Y4" s="3">
        <v>12</v>
      </c>
      <c r="Z4" s="3">
        <v>5.2</v>
      </c>
    </row>
    <row r="5" spans="1:26" ht="12.75">
      <c r="A5" s="18">
        <v>2</v>
      </c>
      <c r="B5" s="3">
        <v>31</v>
      </c>
      <c r="C5" s="3">
        <v>30</v>
      </c>
      <c r="D5" s="4"/>
      <c r="E5" s="4"/>
      <c r="F5" s="3">
        <v>31</v>
      </c>
      <c r="G5" s="3">
        <v>40</v>
      </c>
      <c r="H5" s="4"/>
      <c r="I5" s="4"/>
      <c r="J5" s="3"/>
      <c r="K5" s="3"/>
      <c r="L5" s="4"/>
      <c r="M5" s="4"/>
      <c r="N5" s="3"/>
      <c r="O5" s="3"/>
      <c r="P5" s="26">
        <f>$B$39/TAN((B5+(C5/60))*PI()/180)</f>
        <v>9317.131538506173</v>
      </c>
      <c r="Q5" s="28">
        <f>$F$39/TAN(($F5+($G5/60))*PI()/180)</f>
        <v>18068.487850943937</v>
      </c>
      <c r="R5">
        <v>2</v>
      </c>
      <c r="U5" s="4">
        <v>53</v>
      </c>
      <c r="V5" s="4">
        <v>21</v>
      </c>
      <c r="W5" s="4">
        <v>16.2</v>
      </c>
      <c r="X5" s="3">
        <v>5</v>
      </c>
      <c r="Y5" s="3">
        <v>12</v>
      </c>
      <c r="Z5" s="3">
        <v>2.1</v>
      </c>
    </row>
    <row r="6" spans="1:26" ht="12.75">
      <c r="A6" s="18">
        <v>3</v>
      </c>
      <c r="B6" s="3">
        <v>27</v>
      </c>
      <c r="C6" s="3">
        <v>20</v>
      </c>
      <c r="D6" s="4">
        <v>39</v>
      </c>
      <c r="E6" s="4">
        <v>0</v>
      </c>
      <c r="F6" s="3"/>
      <c r="G6" s="3"/>
      <c r="H6" s="4"/>
      <c r="I6" s="4"/>
      <c r="J6" s="3"/>
      <c r="K6" s="3"/>
      <c r="L6" s="4"/>
      <c r="M6" s="4"/>
      <c r="N6" s="3"/>
      <c r="O6" s="3"/>
      <c r="P6" s="26">
        <f>$B$39/TAN((B6+(C6/60))*PI()/180)</f>
        <v>11046.269133650201</v>
      </c>
      <c r="Q6" s="27">
        <f>$D$39/TAN((D6+(E6/60))*PI()/180)</f>
        <v>25319.59962102945</v>
      </c>
      <c r="R6">
        <v>3</v>
      </c>
      <c r="U6" s="4">
        <v>53</v>
      </c>
      <c r="V6" s="4">
        <v>21</v>
      </c>
      <c r="W6" s="4">
        <v>16.2</v>
      </c>
      <c r="X6" s="3">
        <v>5</v>
      </c>
      <c r="Y6" s="3">
        <v>12</v>
      </c>
      <c r="Z6" s="3">
        <v>56.9</v>
      </c>
    </row>
    <row r="7" spans="1:26" ht="12.75">
      <c r="A7" s="18">
        <v>4</v>
      </c>
      <c r="B7" s="3">
        <v>27</v>
      </c>
      <c r="C7" s="3">
        <v>0</v>
      </c>
      <c r="D7" s="4"/>
      <c r="E7" s="4"/>
      <c r="F7" s="3">
        <v>26</v>
      </c>
      <c r="G7" s="3">
        <v>40</v>
      </c>
      <c r="H7" s="4"/>
      <c r="I7" s="4"/>
      <c r="J7" s="3"/>
      <c r="K7" s="3"/>
      <c r="L7" s="4"/>
      <c r="M7" s="4"/>
      <c r="N7" s="3"/>
      <c r="O7" s="3"/>
      <c r="P7" s="26">
        <f>$B$39/TAN((B7+(C7/60))*PI()/180)</f>
        <v>11205.614078090182</v>
      </c>
      <c r="Q7" s="28">
        <f>$F$39/TAN(($F7+($G7/60))*PI()/180)</f>
        <v>22191.13972429674</v>
      </c>
      <c r="R7">
        <v>4</v>
      </c>
      <c r="U7" s="4">
        <v>53</v>
      </c>
      <c r="V7" s="4">
        <v>21</v>
      </c>
      <c r="W7" s="4">
        <v>16.7</v>
      </c>
      <c r="X7" s="3">
        <v>5</v>
      </c>
      <c r="Y7" s="3">
        <v>12</v>
      </c>
      <c r="Z7" s="3">
        <v>55.6</v>
      </c>
    </row>
    <row r="8" spans="1:26" ht="12.75">
      <c r="A8" s="18">
        <v>5</v>
      </c>
      <c r="B8" s="3">
        <v>18</v>
      </c>
      <c r="C8" s="3">
        <v>0</v>
      </c>
      <c r="D8" s="4"/>
      <c r="E8" s="4"/>
      <c r="F8" s="3"/>
      <c r="G8" s="3"/>
      <c r="H8" s="4"/>
      <c r="I8" s="4"/>
      <c r="J8" s="3"/>
      <c r="K8" s="3"/>
      <c r="L8" s="4"/>
      <c r="M8" s="4"/>
      <c r="N8" s="3">
        <v>77</v>
      </c>
      <c r="O8" s="3">
        <v>0</v>
      </c>
      <c r="P8" s="26">
        <f>$B$39/TAN((B8+(C8/60))*PI()/180)</f>
        <v>17572.17434398723</v>
      </c>
      <c r="Q8" s="23">
        <f>$N$39/TAN((N8+(O8/60))*PI()/180)</f>
        <v>1375.6233263067015</v>
      </c>
      <c r="R8">
        <v>5</v>
      </c>
      <c r="U8" s="4">
        <v>53</v>
      </c>
      <c r="V8" s="4">
        <v>21</v>
      </c>
      <c r="W8" s="4">
        <v>20.8</v>
      </c>
      <c r="X8" s="3">
        <v>5</v>
      </c>
      <c r="Y8" s="3">
        <v>12</v>
      </c>
      <c r="Z8" s="3">
        <v>43.2</v>
      </c>
    </row>
    <row r="9" spans="1:26" ht="12.75">
      <c r="A9" s="18">
        <v>6</v>
      </c>
      <c r="B9" s="3">
        <v>18</v>
      </c>
      <c r="C9" s="3">
        <v>30</v>
      </c>
      <c r="D9" s="4"/>
      <c r="E9" s="4"/>
      <c r="F9" s="3"/>
      <c r="G9" s="3"/>
      <c r="H9" s="4"/>
      <c r="I9" s="4"/>
      <c r="J9" s="3"/>
      <c r="K9" s="3"/>
      <c r="L9" s="4"/>
      <c r="M9" s="4"/>
      <c r="N9" s="3">
        <v>81</v>
      </c>
      <c r="O9" s="3">
        <v>20</v>
      </c>
      <c r="P9" s="26">
        <f>$B$39/TAN((B9+(C9/60))*PI()/180)</f>
        <v>17064.032929380603</v>
      </c>
      <c r="Q9" s="23">
        <f>$N$39/TAN((N9+(O9/60))*PI()/180)</f>
        <v>908.2280928346056</v>
      </c>
      <c r="R9">
        <v>6</v>
      </c>
      <c r="U9" s="4">
        <v>53</v>
      </c>
      <c r="V9" s="4">
        <v>21</v>
      </c>
      <c r="W9" s="4">
        <v>21.5</v>
      </c>
      <c r="X9" s="3">
        <v>5</v>
      </c>
      <c r="Y9" s="3">
        <v>12</v>
      </c>
      <c r="Z9" s="3">
        <v>44.1</v>
      </c>
    </row>
    <row r="10" spans="1:26" ht="12.75">
      <c r="A10" s="18">
        <v>7</v>
      </c>
      <c r="B10" s="3"/>
      <c r="C10" s="3"/>
      <c r="D10" s="4"/>
      <c r="E10" s="4"/>
      <c r="F10" s="3"/>
      <c r="G10" s="3"/>
      <c r="H10" s="4"/>
      <c r="I10" s="4"/>
      <c r="J10" s="3">
        <v>56</v>
      </c>
      <c r="K10" s="3">
        <v>20</v>
      </c>
      <c r="L10" s="4">
        <v>117</v>
      </c>
      <c r="M10" s="4">
        <v>30</v>
      </c>
      <c r="N10" s="3"/>
      <c r="O10" s="3"/>
      <c r="P10" s="30">
        <f>$J$39/TAN((J10+(K10/60))*PI()/180)</f>
        <v>1015.1934898834903</v>
      </c>
      <c r="Q10" s="31">
        <f>$L$39/TAN((L10+(M10/60))*PI()/180)</f>
        <v>-3267.5341752902286</v>
      </c>
      <c r="R10">
        <v>7</v>
      </c>
      <c r="U10" s="4">
        <v>53</v>
      </c>
      <c r="V10" s="4">
        <v>21</v>
      </c>
      <c r="W10" s="4">
        <v>23.2</v>
      </c>
      <c r="X10" s="3">
        <v>5</v>
      </c>
      <c r="Y10" s="3">
        <v>12</v>
      </c>
      <c r="Z10" s="3">
        <v>49.6</v>
      </c>
    </row>
    <row r="11" spans="1:26" ht="12.75">
      <c r="A11" s="18">
        <v>8</v>
      </c>
      <c r="B11" s="3"/>
      <c r="C11" s="3"/>
      <c r="D11" s="4"/>
      <c r="E11" s="4"/>
      <c r="F11" s="3"/>
      <c r="G11" s="3"/>
      <c r="H11" s="4"/>
      <c r="I11" s="4"/>
      <c r="J11" s="3">
        <v>51</v>
      </c>
      <c r="K11" s="3"/>
      <c r="L11" s="4" t="s">
        <v>14</v>
      </c>
      <c r="M11" s="4"/>
      <c r="N11" s="3"/>
      <c r="O11" s="3"/>
      <c r="P11" s="24"/>
      <c r="Q11" s="25"/>
      <c r="R11" s="22">
        <v>8</v>
      </c>
      <c r="U11" s="4">
        <v>53</v>
      </c>
      <c r="V11" s="4">
        <v>21</v>
      </c>
      <c r="W11" s="4">
        <v>22.3</v>
      </c>
      <c r="X11" s="3">
        <v>5</v>
      </c>
      <c r="Y11" s="3">
        <v>12</v>
      </c>
      <c r="Z11" s="3">
        <v>30.3</v>
      </c>
    </row>
    <row r="12" spans="1:26" ht="12.75">
      <c r="A12" s="18">
        <v>9</v>
      </c>
      <c r="B12" s="3"/>
      <c r="C12" s="3"/>
      <c r="D12" s="4"/>
      <c r="E12" s="4"/>
      <c r="F12" s="3"/>
      <c r="G12" s="3"/>
      <c r="H12" s="4"/>
      <c r="I12" s="4"/>
      <c r="J12" s="3">
        <v>23</v>
      </c>
      <c r="K12" s="3">
        <v>0</v>
      </c>
      <c r="L12" s="4">
        <v>103</v>
      </c>
      <c r="M12" s="4">
        <v>0</v>
      </c>
      <c r="N12" s="3"/>
      <c r="O12" s="3"/>
      <c r="P12" s="30">
        <f>$J$39/TAN((J12+(K12/60))*PI()/180)</f>
        <v>3590.645526653303</v>
      </c>
      <c r="Q12" s="31">
        <f>$L$39/TAN((L12+(M12/60))*PI()/180)</f>
        <v>-1449.13071945422</v>
      </c>
      <c r="R12">
        <v>9</v>
      </c>
      <c r="U12" s="4">
        <v>53</v>
      </c>
      <c r="V12" s="4">
        <v>21</v>
      </c>
      <c r="W12" s="4">
        <v>24.5</v>
      </c>
      <c r="X12" s="3">
        <v>5</v>
      </c>
      <c r="Y12" s="3">
        <v>12</v>
      </c>
      <c r="Z12" s="3">
        <v>52.1</v>
      </c>
    </row>
    <row r="13" spans="1:26" ht="12.75">
      <c r="A13" s="18">
        <v>10</v>
      </c>
      <c r="B13" s="3">
        <v>76</v>
      </c>
      <c r="C13" s="3">
        <v>10</v>
      </c>
      <c r="D13" s="4">
        <v>38</v>
      </c>
      <c r="E13" s="4">
        <v>40</v>
      </c>
      <c r="F13" s="3"/>
      <c r="G13" s="3"/>
      <c r="H13" s="4"/>
      <c r="I13" s="4"/>
      <c r="J13" s="3"/>
      <c r="K13" s="3"/>
      <c r="L13" s="4"/>
      <c r="M13" s="4"/>
      <c r="N13" s="3"/>
      <c r="O13" s="3"/>
      <c r="P13" s="26">
        <f>$B$39/TAN((B13+(C13/60))*PI()/180)</f>
        <v>1405.9214779188158</v>
      </c>
      <c r="Q13" s="27">
        <f>$D$39/TAN((D13+(E13/60))*PI()/180)</f>
        <v>25622.97118122044</v>
      </c>
      <c r="R13">
        <v>10</v>
      </c>
      <c r="U13" s="4">
        <v>53</v>
      </c>
      <c r="V13" s="4">
        <v>21</v>
      </c>
      <c r="W13" s="4">
        <v>23.8</v>
      </c>
      <c r="X13" s="3">
        <v>5</v>
      </c>
      <c r="Y13" s="3">
        <v>12</v>
      </c>
      <c r="Z13" s="3">
        <v>52.3</v>
      </c>
    </row>
    <row r="14" spans="1:26" ht="12.75">
      <c r="A14" s="18">
        <v>11</v>
      </c>
      <c r="B14" s="3"/>
      <c r="C14" s="3"/>
      <c r="D14" s="4"/>
      <c r="E14" s="4"/>
      <c r="F14" s="3"/>
      <c r="G14" s="3"/>
      <c r="H14" s="4"/>
      <c r="I14" s="4"/>
      <c r="J14" s="3">
        <v>44</v>
      </c>
      <c r="K14" s="3">
        <v>0</v>
      </c>
      <c r="L14" s="4">
        <v>125</v>
      </c>
      <c r="M14" s="4">
        <v>30</v>
      </c>
      <c r="N14" s="3"/>
      <c r="O14" s="3"/>
      <c r="P14" s="30">
        <f>$J$39/TAN((J14+(K14/60))*PI()/180)</f>
        <v>1578.2917227183195</v>
      </c>
      <c r="Q14" s="31">
        <f>$L$39/TAN((L14+(M14/60))*PI()/180)</f>
        <v>-4477.251247232749</v>
      </c>
      <c r="R14">
        <v>11</v>
      </c>
      <c r="U14" s="4">
        <v>53</v>
      </c>
      <c r="V14" s="4">
        <v>21</v>
      </c>
      <c r="W14" s="4">
        <v>22.4</v>
      </c>
      <c r="X14" s="3">
        <v>5</v>
      </c>
      <c r="Y14" s="3">
        <v>12</v>
      </c>
      <c r="Z14" s="3">
        <v>51.2</v>
      </c>
    </row>
    <row r="15" spans="1:26" ht="12.75">
      <c r="A15" s="18">
        <v>12</v>
      </c>
      <c r="B15" s="3"/>
      <c r="C15" s="3"/>
      <c r="D15" s="4"/>
      <c r="E15" s="4"/>
      <c r="F15" s="3"/>
      <c r="G15" s="3"/>
      <c r="H15" s="4"/>
      <c r="I15" s="4"/>
      <c r="J15" s="3">
        <v>24</v>
      </c>
      <c r="K15" s="3">
        <v>20</v>
      </c>
      <c r="L15" s="4">
        <v>109</v>
      </c>
      <c r="M15" s="4">
        <v>0</v>
      </c>
      <c r="N15" s="3"/>
      <c r="O15" s="3"/>
      <c r="P15" s="30">
        <f>$J$39/TAN((J15+(K15/60))*PI()/180)</f>
        <v>3370.363425058779</v>
      </c>
      <c r="Q15" s="31">
        <f>$L$39/TAN((L15+(M15/60))*PI()/180)</f>
        <v>-2161.3013015856623</v>
      </c>
      <c r="R15">
        <v>12</v>
      </c>
      <c r="U15" s="4">
        <v>53</v>
      </c>
      <c r="V15" s="4">
        <v>21</v>
      </c>
      <c r="W15" s="4">
        <v>23.9</v>
      </c>
      <c r="X15" s="3">
        <v>5</v>
      </c>
      <c r="Y15" s="3">
        <v>12</v>
      </c>
      <c r="Z15" s="3">
        <v>53.4</v>
      </c>
    </row>
    <row r="16" spans="1:26" ht="12.75">
      <c r="A16" s="18">
        <v>13</v>
      </c>
      <c r="B16" s="3">
        <v>55</v>
      </c>
      <c r="C16" s="3">
        <v>30</v>
      </c>
      <c r="D16" s="4"/>
      <c r="E16" s="4"/>
      <c r="F16" s="3"/>
      <c r="G16" s="3"/>
      <c r="H16" s="4"/>
      <c r="I16" s="4"/>
      <c r="J16" s="3">
        <v>36</v>
      </c>
      <c r="K16" s="3">
        <v>50</v>
      </c>
      <c r="L16" s="4"/>
      <c r="M16" s="4"/>
      <c r="N16" s="3"/>
      <c r="O16" s="3"/>
      <c r="P16" s="26">
        <f aca="true" t="shared" si="0" ref="P16:P28">$B$39/TAN((B16+(C16/60))*PI()/180)</f>
        <v>3924.0619387835745</v>
      </c>
      <c r="Q16" s="30">
        <f>$J$39/TAN((J16+(K16/60))*PI()/180)</f>
        <v>2034.8889233249433</v>
      </c>
      <c r="R16">
        <v>13</v>
      </c>
      <c r="U16" s="4">
        <v>53</v>
      </c>
      <c r="V16" s="4">
        <v>21</v>
      </c>
      <c r="W16" s="4">
        <v>22.1</v>
      </c>
      <c r="X16" s="3">
        <v>5</v>
      </c>
      <c r="Y16" s="3">
        <v>12</v>
      </c>
      <c r="Z16" s="3">
        <v>52.8</v>
      </c>
    </row>
    <row r="17" spans="1:26" ht="12.75">
      <c r="A17" s="18">
        <v>14</v>
      </c>
      <c r="B17" s="3">
        <v>50</v>
      </c>
      <c r="C17" s="3">
        <v>50</v>
      </c>
      <c r="D17" s="4"/>
      <c r="E17" s="4"/>
      <c r="F17" s="3">
        <v>30</v>
      </c>
      <c r="G17" s="3">
        <v>10</v>
      </c>
      <c r="H17" s="4"/>
      <c r="I17" s="4"/>
      <c r="J17" s="3"/>
      <c r="K17" s="3"/>
      <c r="L17" s="4"/>
      <c r="M17" s="4"/>
      <c r="N17" s="3"/>
      <c r="O17" s="3"/>
      <c r="P17" s="26">
        <f t="shared" si="0"/>
        <v>4651.0631832549925</v>
      </c>
      <c r="Q17" s="28">
        <f>$F$39/TAN(($F17+($G17/60))*PI()/180)</f>
        <v>19174.349829724953</v>
      </c>
      <c r="R17">
        <v>14</v>
      </c>
      <c r="U17" s="4">
        <v>53</v>
      </c>
      <c r="V17" s="4">
        <v>21</v>
      </c>
      <c r="W17" s="4">
        <v>21.4</v>
      </c>
      <c r="X17" s="3">
        <v>5</v>
      </c>
      <c r="Y17" s="3">
        <v>12</v>
      </c>
      <c r="Z17" s="3">
        <v>54.7</v>
      </c>
    </row>
    <row r="18" spans="1:26" ht="12.75">
      <c r="A18" s="18">
        <v>15</v>
      </c>
      <c r="B18" s="3">
        <v>91</v>
      </c>
      <c r="C18" s="3">
        <v>50</v>
      </c>
      <c r="D18" s="4"/>
      <c r="E18" s="4"/>
      <c r="F18" s="3"/>
      <c r="G18" s="3"/>
      <c r="H18" s="4"/>
      <c r="I18" s="4"/>
      <c r="J18" s="3">
        <v>13</v>
      </c>
      <c r="K18" s="3">
        <v>50</v>
      </c>
      <c r="L18" s="4"/>
      <c r="M18" s="4"/>
      <c r="N18" s="3"/>
      <c r="O18" s="3"/>
      <c r="P18" s="26">
        <f t="shared" si="0"/>
        <v>-182.75471808629496</v>
      </c>
      <c r="Q18" s="30">
        <f>$J$39/TAN((J18+(K18/60))*PI()/180)</f>
        <v>6189.63355911953</v>
      </c>
      <c r="R18">
        <v>15</v>
      </c>
      <c r="U18" s="4">
        <v>53</v>
      </c>
      <c r="V18" s="4">
        <v>21</v>
      </c>
      <c r="W18" s="4">
        <v>25.6</v>
      </c>
      <c r="X18" s="3">
        <v>5</v>
      </c>
      <c r="Y18" s="3">
        <v>12</v>
      </c>
      <c r="Z18" s="3">
        <v>55.2</v>
      </c>
    </row>
    <row r="19" spans="1:26" ht="12.75">
      <c r="A19" s="18">
        <v>16</v>
      </c>
      <c r="B19" s="3">
        <v>69</v>
      </c>
      <c r="C19" s="3">
        <v>30</v>
      </c>
      <c r="D19" s="4"/>
      <c r="E19" s="4"/>
      <c r="F19" s="3">
        <v>34</v>
      </c>
      <c r="G19" s="3">
        <v>10</v>
      </c>
      <c r="H19" s="4"/>
      <c r="I19" s="4"/>
      <c r="J19" s="3"/>
      <c r="K19" s="3"/>
      <c r="L19" s="4"/>
      <c r="M19" s="4"/>
      <c r="N19" s="3"/>
      <c r="O19" s="3"/>
      <c r="P19" s="26">
        <f t="shared" si="0"/>
        <v>2134.7116079656425</v>
      </c>
      <c r="Q19" s="28">
        <f>$F$39/TAN(($F19+($G19/60))*PI()/180)</f>
        <v>16419.62875881394</v>
      </c>
      <c r="R19">
        <v>16</v>
      </c>
      <c r="U19" s="4">
        <v>53</v>
      </c>
      <c r="V19" s="4">
        <v>21</v>
      </c>
      <c r="W19" s="4">
        <v>23.4</v>
      </c>
      <c r="X19" s="3">
        <v>5</v>
      </c>
      <c r="Y19" s="3">
        <v>12</v>
      </c>
      <c r="Z19" s="3">
        <v>55.9</v>
      </c>
    </row>
    <row r="20" spans="1:26" ht="12.75">
      <c r="A20" s="18">
        <v>17</v>
      </c>
      <c r="B20" s="3">
        <v>58</v>
      </c>
      <c r="C20" s="3">
        <v>10</v>
      </c>
      <c r="D20" s="4"/>
      <c r="E20" s="4"/>
      <c r="F20" s="3">
        <v>36</v>
      </c>
      <c r="G20" s="3">
        <v>10</v>
      </c>
      <c r="H20" s="4"/>
      <c r="I20" s="4"/>
      <c r="J20" s="3"/>
      <c r="K20" s="3"/>
      <c r="L20" s="4"/>
      <c r="M20" s="4"/>
      <c r="N20" s="3"/>
      <c r="O20" s="3"/>
      <c r="P20" s="26">
        <f t="shared" si="0"/>
        <v>3544.668525614037</v>
      </c>
      <c r="Q20" s="28">
        <f>$F$39/TAN(($F20+($G20/60))*PI()/180)</f>
        <v>15246.053635522892</v>
      </c>
      <c r="R20">
        <v>17</v>
      </c>
      <c r="U20" s="4">
        <v>53</v>
      </c>
      <c r="V20" s="4">
        <v>21</v>
      </c>
      <c r="W20" s="4">
        <v>22.4</v>
      </c>
      <c r="X20" s="3">
        <v>5</v>
      </c>
      <c r="Y20" s="3">
        <v>12</v>
      </c>
      <c r="Z20" s="3">
        <v>58.7</v>
      </c>
    </row>
    <row r="21" spans="1:26" ht="12.75">
      <c r="A21" s="18">
        <v>18</v>
      </c>
      <c r="B21" s="3">
        <v>68</v>
      </c>
      <c r="C21" s="3">
        <v>10</v>
      </c>
      <c r="D21" s="4"/>
      <c r="E21" s="4"/>
      <c r="F21" s="3"/>
      <c r="G21" s="3"/>
      <c r="H21" s="4"/>
      <c r="I21" s="4"/>
      <c r="J21" s="3">
        <v>12</v>
      </c>
      <c r="K21" s="3">
        <v>0</v>
      </c>
      <c r="L21" s="4"/>
      <c r="M21" s="4"/>
      <c r="N21" s="3"/>
      <c r="O21" s="3"/>
      <c r="P21" s="26">
        <f t="shared" si="0"/>
        <v>2287.509261825615</v>
      </c>
      <c r="Q21" s="30">
        <f>$J$39/TAN((J21+(K21/60))*PI()/180)</f>
        <v>7170.508348578339</v>
      </c>
      <c r="R21">
        <v>18</v>
      </c>
      <c r="U21" s="4">
        <v>53</v>
      </c>
      <c r="V21" s="4">
        <v>21</v>
      </c>
      <c r="W21" s="4">
        <v>25.2</v>
      </c>
      <c r="X21" s="3">
        <v>5</v>
      </c>
      <c r="Y21" s="3">
        <v>13</v>
      </c>
      <c r="Z21" s="3">
        <v>1.7</v>
      </c>
    </row>
    <row r="22" spans="1:26" ht="12.75">
      <c r="A22" s="18">
        <v>19</v>
      </c>
      <c r="B22" s="3">
        <v>64</v>
      </c>
      <c r="C22" s="3">
        <v>50</v>
      </c>
      <c r="D22" s="4"/>
      <c r="E22" s="4"/>
      <c r="F22" s="3"/>
      <c r="G22" s="3"/>
      <c r="H22" s="4"/>
      <c r="I22" s="4"/>
      <c r="J22" s="3"/>
      <c r="K22" s="3"/>
      <c r="L22" s="4"/>
      <c r="M22" s="4"/>
      <c r="N22" s="3">
        <v>96</v>
      </c>
      <c r="O22" s="3">
        <v>40</v>
      </c>
      <c r="P22" s="26">
        <f t="shared" si="0"/>
        <v>2682.6521069423734</v>
      </c>
      <c r="Q22" s="23">
        <f>$N$39/TAN((N22+(O22/60))*PI()/180)</f>
        <v>-696.4463408962896</v>
      </c>
      <c r="R22">
        <v>19</v>
      </c>
      <c r="U22" s="4">
        <v>53</v>
      </c>
      <c r="V22" s="4">
        <v>21</v>
      </c>
      <c r="W22" s="4">
        <v>25</v>
      </c>
      <c r="X22" s="3">
        <v>5</v>
      </c>
      <c r="Y22" s="3">
        <v>13</v>
      </c>
      <c r="Z22" s="3">
        <v>2.4</v>
      </c>
    </row>
    <row r="23" spans="1:26" ht="12.75">
      <c r="A23" s="18">
        <v>20</v>
      </c>
      <c r="B23" s="3">
        <v>66</v>
      </c>
      <c r="C23" s="3">
        <v>0</v>
      </c>
      <c r="D23" s="4"/>
      <c r="E23" s="4"/>
      <c r="F23" s="3"/>
      <c r="G23" s="3"/>
      <c r="H23" s="4"/>
      <c r="I23" s="4"/>
      <c r="J23" s="21"/>
      <c r="K23" s="21"/>
      <c r="L23" s="4"/>
      <c r="M23" s="4"/>
      <c r="N23" s="3">
        <v>88</v>
      </c>
      <c r="O23" s="3">
        <v>40</v>
      </c>
      <c r="P23" s="26">
        <f t="shared" si="0"/>
        <v>2542.0534589357026</v>
      </c>
      <c r="Q23" s="23">
        <f>$N$39/TAN((N23+(O23/60))*PI()/180)</f>
        <v>138.68514394997072</v>
      </c>
      <c r="R23">
        <v>20</v>
      </c>
      <c r="U23" s="4">
        <v>53</v>
      </c>
      <c r="V23" s="4">
        <v>21</v>
      </c>
      <c r="W23" s="4">
        <v>25.6</v>
      </c>
      <c r="X23" s="3">
        <v>5</v>
      </c>
      <c r="Y23" s="3">
        <v>13</v>
      </c>
      <c r="Z23" s="3">
        <v>3.6</v>
      </c>
    </row>
    <row r="24" spans="1:26" ht="12.75">
      <c r="A24" s="18">
        <v>21</v>
      </c>
      <c r="B24" s="3">
        <v>80</v>
      </c>
      <c r="C24" s="3">
        <v>38</v>
      </c>
      <c r="D24" s="19"/>
      <c r="E24" s="19"/>
      <c r="F24" s="20">
        <v>61</v>
      </c>
      <c r="G24" s="20">
        <v>36</v>
      </c>
      <c r="H24" s="19"/>
      <c r="I24" s="19"/>
      <c r="J24" s="3"/>
      <c r="K24" s="3"/>
      <c r="L24" s="4"/>
      <c r="M24" s="4"/>
      <c r="N24" s="3"/>
      <c r="O24" s="3"/>
      <c r="P24" s="26">
        <f t="shared" si="0"/>
        <v>941.7967503451969</v>
      </c>
      <c r="Q24" s="28">
        <f>$F$39/TAN(($F24+($G24/60))*PI()/180)</f>
        <v>6025.97588204591</v>
      </c>
      <c r="R24">
        <v>21</v>
      </c>
      <c r="U24" s="4">
        <v>53</v>
      </c>
      <c r="V24" s="4">
        <v>21</v>
      </c>
      <c r="W24" s="4">
        <v>25.2</v>
      </c>
      <c r="X24" s="3">
        <v>5</v>
      </c>
      <c r="Y24" s="3">
        <v>13</v>
      </c>
      <c r="Z24" s="3">
        <v>6.7</v>
      </c>
    </row>
    <row r="25" spans="1:26" ht="12.75">
      <c r="A25" s="18">
        <v>22</v>
      </c>
      <c r="B25" s="3">
        <v>91</v>
      </c>
      <c r="C25" s="3">
        <v>10</v>
      </c>
      <c r="D25" s="4"/>
      <c r="E25" s="4"/>
      <c r="F25" s="3">
        <v>61</v>
      </c>
      <c r="G25" s="3">
        <v>32</v>
      </c>
      <c r="H25" s="4"/>
      <c r="I25" s="4"/>
      <c r="J25" s="3"/>
      <c r="K25" s="3"/>
      <c r="L25" s="4"/>
      <c r="M25" s="4"/>
      <c r="N25" s="3"/>
      <c r="O25" s="3"/>
      <c r="P25" s="26">
        <f t="shared" si="0"/>
        <v>-116.2748337433158</v>
      </c>
      <c r="Q25" s="28">
        <f>$F$39/TAN(($F25+($G25/60))*PI()/180)</f>
        <v>6042.745140311721</v>
      </c>
      <c r="R25">
        <v>22</v>
      </c>
      <c r="U25" s="4">
        <v>53</v>
      </c>
      <c r="V25" s="4">
        <v>21</v>
      </c>
      <c r="W25" s="4">
        <v>30.4</v>
      </c>
      <c r="X25" s="3">
        <v>5</v>
      </c>
      <c r="Y25" s="3">
        <v>12</v>
      </c>
      <c r="Z25" s="3">
        <v>59.1</v>
      </c>
    </row>
    <row r="26" spans="1:26" ht="12.75">
      <c r="A26" s="18">
        <v>23</v>
      </c>
      <c r="B26" s="3">
        <v>70</v>
      </c>
      <c r="C26" s="3">
        <v>15</v>
      </c>
      <c r="D26" s="4"/>
      <c r="E26" s="4"/>
      <c r="F26" s="3">
        <v>81</v>
      </c>
      <c r="G26" s="3">
        <v>50</v>
      </c>
      <c r="H26" s="4"/>
      <c r="I26" s="4"/>
      <c r="J26" s="3"/>
      <c r="K26" s="3"/>
      <c r="L26" s="4"/>
      <c r="M26" s="4"/>
      <c r="N26" s="3"/>
      <c r="O26" s="3"/>
      <c r="P26" s="26">
        <f t="shared" si="0"/>
        <v>2049.9363161320657</v>
      </c>
      <c r="Q26" s="28">
        <f>$F$39/TAN(($F26+($G26/60))*PI()/180)</f>
        <v>1599.3736745577348</v>
      </c>
      <c r="R26">
        <v>23</v>
      </c>
      <c r="U26" s="4">
        <v>53</v>
      </c>
      <c r="V26" s="4">
        <v>21</v>
      </c>
      <c r="W26" s="4">
        <v>33.8</v>
      </c>
      <c r="X26" s="3">
        <v>5</v>
      </c>
      <c r="Y26" s="3">
        <v>13</v>
      </c>
      <c r="Z26" s="3">
        <v>1.2</v>
      </c>
    </row>
    <row r="27" spans="1:26" ht="12.75">
      <c r="A27" s="18">
        <v>24</v>
      </c>
      <c r="B27" s="3"/>
      <c r="C27" s="3"/>
      <c r="D27" s="4"/>
      <c r="E27" s="4"/>
      <c r="F27" s="3">
        <v>84</v>
      </c>
      <c r="G27" s="3">
        <v>55</v>
      </c>
      <c r="H27" s="4">
        <v>11</v>
      </c>
      <c r="I27" s="4">
        <v>53</v>
      </c>
      <c r="J27" s="3"/>
      <c r="K27" s="3"/>
      <c r="L27" s="4"/>
      <c r="M27" s="4"/>
      <c r="N27" s="3"/>
      <c r="O27" s="3"/>
      <c r="P27" s="28">
        <f>$F$39/TAN(($F27+($G27/60))*PI()/180)</f>
        <v>991.3800962912001</v>
      </c>
      <c r="Q27" s="29">
        <f>$H$39/TAN((H27+(I27/60))*PI()/180)</f>
        <v>44944.56341913752</v>
      </c>
      <c r="R27">
        <v>24</v>
      </c>
      <c r="U27" s="4">
        <v>53</v>
      </c>
      <c r="V27" s="4">
        <v>21</v>
      </c>
      <c r="W27" s="4">
        <v>33.6</v>
      </c>
      <c r="X27" s="3">
        <v>5</v>
      </c>
      <c r="Y27" s="3">
        <v>13</v>
      </c>
      <c r="Z27" s="3">
        <v>2.1</v>
      </c>
    </row>
    <row r="28" spans="1:26" ht="12.75">
      <c r="A28" s="18">
        <v>25</v>
      </c>
      <c r="B28" s="3">
        <v>75</v>
      </c>
      <c r="C28" s="3">
        <v>51</v>
      </c>
      <c r="D28" s="4">
        <v>90</v>
      </c>
      <c r="E28" s="4">
        <v>50</v>
      </c>
      <c r="F28" s="3"/>
      <c r="G28" s="3"/>
      <c r="H28" s="4"/>
      <c r="I28" s="4"/>
      <c r="J28" s="3"/>
      <c r="K28" s="3"/>
      <c r="L28" s="4"/>
      <c r="M28" s="4"/>
      <c r="N28" s="3"/>
      <c r="O28" s="3"/>
      <c r="P28" s="26">
        <f t="shared" si="0"/>
        <v>1439.436757492037</v>
      </c>
      <c r="Q28" s="27">
        <f>$D$39/TAN((D28+(E28/60))*PI()/180)</f>
        <v>-298.2310035072054</v>
      </c>
      <c r="R28">
        <v>25</v>
      </c>
      <c r="U28" s="4">
        <v>53</v>
      </c>
      <c r="V28" s="4">
        <v>21</v>
      </c>
      <c r="W28" s="4">
        <v>32.6</v>
      </c>
      <c r="X28" s="3">
        <v>5</v>
      </c>
      <c r="Y28" s="3">
        <v>13</v>
      </c>
      <c r="Z28" s="3">
        <v>2</v>
      </c>
    </row>
    <row r="29" spans="1:26" ht="12.75">
      <c r="A29" s="18">
        <v>26</v>
      </c>
      <c r="B29" s="3"/>
      <c r="C29" s="3"/>
      <c r="D29" s="4"/>
      <c r="E29" s="4"/>
      <c r="F29" s="3">
        <v>101</v>
      </c>
      <c r="G29" s="3">
        <v>48</v>
      </c>
      <c r="H29" s="4">
        <v>13</v>
      </c>
      <c r="I29" s="4">
        <v>48</v>
      </c>
      <c r="J29" s="3"/>
      <c r="K29" s="3"/>
      <c r="L29" s="4"/>
      <c r="M29" s="4"/>
      <c r="N29" s="3"/>
      <c r="O29" s="3"/>
      <c r="P29" s="28">
        <f>$F$39/TAN(($F29+($G29/60))*PI()/180)</f>
        <v>-2328.2719562636553</v>
      </c>
      <c r="Q29" s="29">
        <f>$H$39/TAN((H29+(I29/60))*PI()/180)</f>
        <v>38504.65936212049</v>
      </c>
      <c r="R29">
        <v>26</v>
      </c>
      <c r="U29" s="4">
        <v>53</v>
      </c>
      <c r="V29" s="4">
        <v>21</v>
      </c>
      <c r="W29" s="4">
        <v>35.6</v>
      </c>
      <c r="X29" s="3">
        <v>5</v>
      </c>
      <c r="Y29" s="3">
        <v>13</v>
      </c>
      <c r="Z29" s="3">
        <v>3</v>
      </c>
    </row>
    <row r="30" spans="1:26" ht="12.75">
      <c r="A30" s="18">
        <v>27</v>
      </c>
      <c r="B30" s="3"/>
      <c r="C30" s="3"/>
      <c r="D30" s="4"/>
      <c r="E30" s="4"/>
      <c r="F30" s="3">
        <v>109</v>
      </c>
      <c r="G30" s="3">
        <v>10</v>
      </c>
      <c r="H30" s="4">
        <v>12</v>
      </c>
      <c r="I30" s="4">
        <v>50</v>
      </c>
      <c r="J30" s="3"/>
      <c r="K30" s="3"/>
      <c r="L30" s="4"/>
      <c r="M30" s="4"/>
      <c r="N30" s="3"/>
      <c r="O30" s="3"/>
      <c r="P30" s="28">
        <f>$F$39/TAN(($F30+($G30/60))*PI()/180)</f>
        <v>-3873.7646032581442</v>
      </c>
      <c r="Q30" s="29">
        <f>$H$39/TAN((H30+(I30/60))*PI()/180)</f>
        <v>41516.19562182925</v>
      </c>
      <c r="R30">
        <v>27</v>
      </c>
      <c r="U30" s="4">
        <v>53</v>
      </c>
      <c r="V30" s="4">
        <v>21</v>
      </c>
      <c r="W30" s="4">
        <v>36.6</v>
      </c>
      <c r="X30" s="3">
        <v>5</v>
      </c>
      <c r="Y30" s="3">
        <v>13</v>
      </c>
      <c r="Z30" s="3">
        <v>2.8</v>
      </c>
    </row>
    <row r="31" spans="1:26" ht="12.75">
      <c r="A31" s="18">
        <v>28</v>
      </c>
      <c r="B31" s="3"/>
      <c r="C31" s="3"/>
      <c r="D31" s="4"/>
      <c r="E31" s="4"/>
      <c r="F31" s="3">
        <v>127</v>
      </c>
      <c r="G31" s="3">
        <v>10</v>
      </c>
      <c r="H31" s="4">
        <v>13</v>
      </c>
      <c r="I31" s="4">
        <v>0</v>
      </c>
      <c r="J31" s="3"/>
      <c r="K31" s="3"/>
      <c r="L31" s="4"/>
      <c r="M31" s="4"/>
      <c r="N31" s="3"/>
      <c r="O31" s="3"/>
      <c r="P31" s="28">
        <f>$F$39/TAN(($F31+($G31/60))*PI()/180)</f>
        <v>-8449.155776051573</v>
      </c>
      <c r="Q31" s="29">
        <f>$H$39/TAN((H31+(I31/60))*PI()/180)</f>
        <v>40965.589083063554</v>
      </c>
      <c r="R31">
        <v>28</v>
      </c>
      <c r="U31" s="4">
        <v>53</v>
      </c>
      <c r="V31" s="4">
        <v>21</v>
      </c>
      <c r="W31" s="4">
        <v>38.7</v>
      </c>
      <c r="X31" s="3">
        <v>5</v>
      </c>
      <c r="Y31" s="3">
        <v>13</v>
      </c>
      <c r="Z31" s="3">
        <v>3.9</v>
      </c>
    </row>
    <row r="32" spans="1:26" ht="12.75">
      <c r="A32" s="18">
        <v>29</v>
      </c>
      <c r="B32" s="3">
        <v>42</v>
      </c>
      <c r="C32" s="3">
        <v>50</v>
      </c>
      <c r="D32" s="4"/>
      <c r="E32" s="4"/>
      <c r="F32" s="3">
        <v>126</v>
      </c>
      <c r="G32" s="3">
        <v>0</v>
      </c>
      <c r="H32" s="4"/>
      <c r="I32" s="4"/>
      <c r="J32" s="3"/>
      <c r="K32" s="3"/>
      <c r="L32" s="4"/>
      <c r="M32" s="4"/>
      <c r="N32" s="3"/>
      <c r="O32" s="3"/>
      <c r="P32" s="26">
        <f>$B$39/TAN((B32+(C32/60))*PI()/180)</f>
        <v>6158.557460079678</v>
      </c>
      <c r="Q32" s="28">
        <f>$F$39/TAN(($F32+($G32/60))*PI()/180)</f>
        <v>-8097.1778866325285</v>
      </c>
      <c r="R32">
        <v>29</v>
      </c>
      <c r="U32" s="4">
        <v>53</v>
      </c>
      <c r="V32" s="4">
        <v>21</v>
      </c>
      <c r="W32" s="4">
        <v>38.6</v>
      </c>
      <c r="X32" s="3">
        <v>5</v>
      </c>
      <c r="Y32" s="3">
        <v>13</v>
      </c>
      <c r="Z32" s="3">
        <v>4.6</v>
      </c>
    </row>
    <row r="33" spans="1:26" ht="12.75">
      <c r="A33" s="18">
        <v>30</v>
      </c>
      <c r="B33" s="3">
        <v>54</v>
      </c>
      <c r="C33" s="3">
        <v>20</v>
      </c>
      <c r="D33" s="4"/>
      <c r="E33" s="4"/>
      <c r="F33" s="3">
        <v>111</v>
      </c>
      <c r="G33" s="3">
        <v>10</v>
      </c>
      <c r="H33" s="4"/>
      <c r="I33" s="4"/>
      <c r="J33" s="3"/>
      <c r="K33" s="3"/>
      <c r="L33" s="4"/>
      <c r="M33" s="4"/>
      <c r="N33" s="3"/>
      <c r="O33" s="3"/>
      <c r="P33" s="26">
        <f>$B$39/TAN((B33+(C33/60))*PI()/180)</f>
        <v>4097.68996445076</v>
      </c>
      <c r="Q33" s="28">
        <f>$F$39/TAN(($F33+($G33/60))*PI()/180)</f>
        <v>-4315.329051499076</v>
      </c>
      <c r="R33">
        <v>30</v>
      </c>
      <c r="U33" s="4">
        <v>53</v>
      </c>
      <c r="V33" s="4">
        <v>21</v>
      </c>
      <c r="W33" s="4">
        <v>36.8</v>
      </c>
      <c r="X33" s="3">
        <v>5</v>
      </c>
      <c r="Y33" s="3">
        <v>13</v>
      </c>
      <c r="Z33" s="3">
        <v>3.6</v>
      </c>
    </row>
    <row r="34" spans="1:26" ht="12.75">
      <c r="A34" s="18">
        <v>31</v>
      </c>
      <c r="B34" s="3"/>
      <c r="C34" s="3"/>
      <c r="D34" s="4"/>
      <c r="E34" s="4"/>
      <c r="F34" s="3">
        <v>137</v>
      </c>
      <c r="G34" s="3">
        <v>50</v>
      </c>
      <c r="H34" s="4">
        <v>8</v>
      </c>
      <c r="I34" s="4">
        <v>50</v>
      </c>
      <c r="J34" s="3"/>
      <c r="K34" s="3"/>
      <c r="L34" s="4"/>
      <c r="M34" s="4"/>
      <c r="N34" s="3"/>
      <c r="O34" s="3"/>
      <c r="P34" s="28">
        <f>$F$39/TAN(($F34+($G34/60))*PI()/180)</f>
        <v>-12305.391189433096</v>
      </c>
      <c r="Q34" s="29">
        <f>$H$39/TAN((H34+(I34/60))*PI()/180)</f>
        <v>60858.50029251412</v>
      </c>
      <c r="R34">
        <v>31</v>
      </c>
      <c r="U34" s="4">
        <v>53</v>
      </c>
      <c r="V34" s="4">
        <v>21</v>
      </c>
      <c r="W34" s="4">
        <v>40.4</v>
      </c>
      <c r="X34" s="3">
        <v>5</v>
      </c>
      <c r="Y34" s="3">
        <v>13</v>
      </c>
      <c r="Z34" s="3">
        <v>5.5</v>
      </c>
    </row>
    <row r="35" spans="1:26" ht="12.75">
      <c r="A35" s="18">
        <v>32</v>
      </c>
      <c r="B35" s="3"/>
      <c r="C35" s="3"/>
      <c r="D35" s="4"/>
      <c r="E35" s="4"/>
      <c r="F35" s="3">
        <v>118</v>
      </c>
      <c r="G35" s="3">
        <v>26</v>
      </c>
      <c r="H35" s="4">
        <v>11</v>
      </c>
      <c r="I35" s="4">
        <v>37</v>
      </c>
      <c r="J35" s="3"/>
      <c r="K35" s="3"/>
      <c r="L35" s="4"/>
      <c r="M35" s="4"/>
      <c r="N35" s="3"/>
      <c r="O35" s="3"/>
      <c r="P35" s="28">
        <f>$F$39/TAN(($F35+($G35/60))*PI()/180)</f>
        <v>-6034.3578699961245</v>
      </c>
      <c r="Q35" s="29">
        <f>$H$39/TAN((H35+(I35/60))*PI()/180)</f>
        <v>46006.13896891866</v>
      </c>
      <c r="R35">
        <v>32</v>
      </c>
      <c r="U35" s="4">
        <v>53</v>
      </c>
      <c r="V35" s="4">
        <v>21</v>
      </c>
      <c r="W35" s="4">
        <v>41.1</v>
      </c>
      <c r="X35" s="3">
        <v>5</v>
      </c>
      <c r="Y35" s="3">
        <v>13</v>
      </c>
      <c r="Z35" s="3">
        <v>4</v>
      </c>
    </row>
    <row r="36" spans="1:26" ht="12.75">
      <c r="A36" s="18">
        <v>33</v>
      </c>
      <c r="B36" s="3"/>
      <c r="C36" s="3"/>
      <c r="D36" s="4"/>
      <c r="E36" s="4"/>
      <c r="F36" s="3">
        <v>154</v>
      </c>
      <c r="G36" s="3">
        <v>30</v>
      </c>
      <c r="H36" s="4">
        <v>11</v>
      </c>
      <c r="I36" s="4">
        <v>40</v>
      </c>
      <c r="J36" s="3"/>
      <c r="K36" s="3"/>
      <c r="L36" s="4"/>
      <c r="M36" s="4"/>
      <c r="N36" s="3"/>
      <c r="O36" s="3"/>
      <c r="P36" s="28">
        <f>$F$39/TAN(($F36+($G36/60))*PI()/180)</f>
        <v>-23365.578496146183</v>
      </c>
      <c r="Q36" s="29">
        <f>$H$39/TAN((H36+(I36/60))*PI()/180)</f>
        <v>45803.44895188627</v>
      </c>
      <c r="R36">
        <v>33</v>
      </c>
      <c r="U36" s="4">
        <v>53</v>
      </c>
      <c r="V36" s="4">
        <v>21</v>
      </c>
      <c r="W36" s="4">
        <v>42.4</v>
      </c>
      <c r="X36" s="3">
        <v>5</v>
      </c>
      <c r="Y36" s="3">
        <v>13</v>
      </c>
      <c r="Z36" s="3">
        <v>4.4</v>
      </c>
    </row>
    <row r="38" spans="1:14" ht="12.75">
      <c r="A38" t="s">
        <v>15</v>
      </c>
      <c r="B38">
        <v>11419.0911</v>
      </c>
      <c r="D38">
        <v>41006.815</v>
      </c>
      <c r="F38">
        <v>22289.6185</v>
      </c>
      <c r="H38">
        <v>18915.3029</v>
      </c>
      <c r="J38">
        <v>3048.2772</v>
      </c>
      <c r="L38">
        <v>12553.7495</v>
      </c>
      <c r="N38">
        <v>11916.9585</v>
      </c>
    </row>
    <row r="39" spans="1:14" ht="12.75">
      <c r="A39" t="s">
        <v>16</v>
      </c>
      <c r="B39">
        <f>B38/2</f>
        <v>5709.54555</v>
      </c>
      <c r="D39">
        <f>D38/2</f>
        <v>20503.4075</v>
      </c>
      <c r="F39">
        <f>F38/2</f>
        <v>11144.80925</v>
      </c>
      <c r="H39">
        <f>H38/2</f>
        <v>9457.65145</v>
      </c>
      <c r="J39">
        <f>J38/2</f>
        <v>1524.1386</v>
      </c>
      <c r="L39">
        <f>L38/2</f>
        <v>6276.87475</v>
      </c>
      <c r="N39">
        <f>N38/2</f>
        <v>5958.47925</v>
      </c>
    </row>
  </sheetData>
  <printOptions/>
  <pageMargins left="0.75" right="0.75" top="1" bottom="1" header="0.5" footer="0.5"/>
  <pageSetup orientation="portrait" paperSize="9" r:id="rId1"/>
  <ignoredErrors>
    <ignoredError sqref="P13:Q13 P27 Q17:Q18 P28:Q28 Q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 Terpstra</dc:creator>
  <cp:keywords/>
  <dc:description/>
  <cp:lastModifiedBy>Dirk Vlugter</cp:lastModifiedBy>
  <dcterms:created xsi:type="dcterms:W3CDTF">2007-05-24T10:23:31Z</dcterms:created>
  <dcterms:modified xsi:type="dcterms:W3CDTF">2007-06-07T19:35:41Z</dcterms:modified>
  <cp:category/>
  <cp:version/>
  <cp:contentType/>
  <cp:contentStatus/>
</cp:coreProperties>
</file>